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8" yWindow="0" windowWidth="9012" windowHeight="122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<sst xmlns="http://schemas.openxmlformats.org/spreadsheetml/2006/main" count="40" uniqueCount="25">
  <si>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</si>
  <si>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GENERAL FUND</t>
  </si>
  <si>
    <t>CITY OF TOWNSEND</t>
  </si>
  <si>
    <t>PUBLIC NOTICE</t>
  </si>
  <si>
    <t>The City of Townsend, Tennessee, hereby provides certain financial information for the 2009-2010 fiscal year budget in accordance with Tennessee Code Annotated §6-56-203. There will be a public hearing concerning the budget at City Hall on ________, 2009, at _____ p.m. All citizens are welcome to attend and to participate.</t>
  </si>
  <si>
    <t>ACTUAL</t>
  </si>
  <si>
    <t>2007-2008</t>
  </si>
  <si>
    <t>ESTIMATED</t>
  </si>
  <si>
    <t>2008-2009</t>
  </si>
  <si>
    <t>PROPOSED</t>
  </si>
  <si>
    <t>2009-2010</t>
  </si>
  <si>
    <t>Estimated Revenue</t>
  </si>
  <si>
    <t>Local Taxes</t>
  </si>
  <si>
    <t>State of Tennessee</t>
  </si>
  <si>
    <t>Federal Government</t>
  </si>
  <si>
    <t>Other Sources</t>
  </si>
  <si>
    <t>Total</t>
  </si>
  <si>
    <t>Estimated Expenditures</t>
  </si>
  <si>
    <t>Salaries</t>
  </si>
  <si>
    <t>Other Costs</t>
  </si>
  <si>
    <t>Estimated Fund Balance</t>
  </si>
  <si>
    <t>Beginning</t>
  </si>
  <si>
    <t>Ending</t>
  </si>
  <si>
    <t>STATE STREET AID FUND</t>
  </si>
  <si>
    <t>Employee Positions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</si>
</sst>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[$-409]h:mm:ss\ AM/PM"/>
    <numFmt numFmtId="171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168" fontId="0" fillId="0" borderId="10" xfId="42" applyNumberFormat="1" applyFont="1" applyBorder="1" applyAlignment="1">
      <alignment horizontal="right"/>
    </xf>
    <xf numFmtId="168" fontId="0" fillId="0" borderId="0" xfId="42" applyNumberFormat="1" applyFont="1" applyBorder="1" applyAlignment="1">
      <alignment horizontal="right"/>
    </xf>
    <xf numFmtId="0" fontId="18" fillId="0" borderId="11" xfId="0" applyFont="1" applyBorder="1" applyAlignment="1">
      <alignment/>
    </xf>
    <xf numFmtId="0" fontId="0" fillId="0" borderId="0" xfId="0" applyFont="1" applyBorder="1" applyAlignment="1">
      <alignment/>
    </xf>
    <xf numFmtId="164" fontId="18" fillId="0" borderId="0" xfId="0" applyNumberFormat="1" applyFont="1" applyBorder="1" applyAlignment="1">
      <alignment horizontal="right"/>
    </xf>
    <xf numFmtId="164" fontId="18" fillId="0" borderId="12" xfId="0" applyNumberFormat="1" applyFont="1" applyBorder="1" applyAlignment="1">
      <alignment horizontal="right"/>
    </xf>
    <xf numFmtId="166" fontId="0" fillId="0" borderId="0" xfId="44" applyNumberFormat="1" applyFont="1" applyBorder="1" applyAlignment="1">
      <alignment horizontal="right"/>
    </xf>
    <xf numFmtId="166" fontId="0" fillId="0" borderId="12" xfId="44" applyNumberFormat="1" applyFont="1" applyBorder="1" applyAlignment="1">
      <alignment horizontal="right"/>
    </xf>
    <xf numFmtId="168" fontId="0" fillId="0" borderId="12" xfId="42" applyNumberFormat="1" applyFont="1" applyBorder="1" applyAlignment="1">
      <alignment horizontal="right"/>
    </xf>
    <xf numFmtId="168" fontId="0" fillId="0" borderId="13" xfId="42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left"/>
    </xf>
    <xf numFmtId="166" fontId="18" fillId="0" borderId="0" xfId="44" applyNumberFormat="1" applyFont="1" applyBorder="1" applyAlignment="1">
      <alignment horizontal="right"/>
    </xf>
    <xf numFmtId="166" fontId="18" fillId="0" borderId="12" xfId="44" applyNumberFormat="1" applyFont="1" applyBorder="1" applyAlignment="1">
      <alignment horizontal="right"/>
    </xf>
    <xf numFmtId="0" fontId="18" fillId="0" borderId="14" xfId="0" applyFont="1" applyBorder="1" applyAlignment="1">
      <alignment/>
    </xf>
    <xf numFmtId="0" fontId="18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16" xfId="0" applyFont="1" applyBorder="1" applyAlignment="1">
      <alignment/>
    </xf>
    <xf numFmtId="164" fontId="18" fillId="0" borderId="16" xfId="0" applyNumberFormat="1" applyFont="1" applyBorder="1" applyAlignment="1">
      <alignment horizontal="left"/>
    </xf>
    <xf numFmtId="166" fontId="18" fillId="0" borderId="16" xfId="44" applyNumberFormat="1" applyFont="1" applyBorder="1" applyAlignment="1">
      <alignment horizontal="right"/>
    </xf>
    <xf numFmtId="166" fontId="18" fillId="0" borderId="17" xfId="44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164" fontId="18" fillId="0" borderId="18" xfId="0" applyNumberFormat="1" applyFont="1" applyBorder="1" applyAlignment="1">
      <alignment horizontal="center"/>
    </xf>
    <xf numFmtId="164" fontId="18" fillId="0" borderId="19" xfId="0" applyNumberFormat="1" applyFont="1" applyBorder="1" applyAlignment="1">
      <alignment horizontal="center"/>
    </xf>
    <xf numFmtId="164" fontId="18" fillId="0" borderId="17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1" fontId="0" fillId="0" borderId="0" xfId="44" applyNumberFormat="1" applyFont="1" applyBorder="1" applyAlignment="1">
      <alignment horizontal="right"/>
    </xf>
    <xf numFmtId="1" fontId="0" fillId="0" borderId="12" xfId="44" applyNumberFormat="1" applyFont="1" applyBorder="1" applyAlignment="1">
      <alignment horizontal="right"/>
    </xf>
    <xf numFmtId="0" fontId="18" fillId="0" borderId="18" xfId="0" applyFont="1" applyBorder="1" applyAlignment="1">
      <alignment/>
    </xf>
    <xf numFmtId="0" fontId="0" fillId="0" borderId="18" xfId="0" applyFont="1" applyBorder="1" applyAlignment="1">
      <alignment/>
    </xf>
    <xf numFmtId="164" fontId="18" fillId="0" borderId="18" xfId="0" applyNumberFormat="1" applyFont="1" applyBorder="1" applyAlignment="1">
      <alignment horizontal="left"/>
    </xf>
    <xf numFmtId="166" fontId="18" fillId="0" borderId="18" xfId="44" applyNumberFormat="1" applyFont="1" applyBorder="1" applyAlignment="1">
      <alignment horizontal="right"/>
    </xf>
    <xf numFmtId="166" fontId="18" fillId="0" borderId="19" xfId="44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8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0" fontId="0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2">
      <selection activeCell="D52" sqref="D52"/>
    </sheetView>
  </sheetViews>
  <sheetFormatPr defaultColWidth="9.140625" defaultRowHeight="12.75"/>
  <cols>
    <col min="1" max="1" width="3.140625" style="0" customWidth="1"/>
    <col min="2" max="2" width="3.421875" style="0" customWidth="1"/>
    <col min="3" max="3" width="3.00390625" style="0" customWidth="1"/>
    <col min="4" max="4" width="23.140625" style="3" customWidth="1"/>
    <col min="5" max="5" width="12.28125" style="3" bestFit="1" customWidth="1"/>
    <col min="6" max="6" width="1.57421875" style="3" customWidth="1"/>
    <col min="7" max="7" width="12.28125" style="3" bestFit="1" customWidth="1"/>
    <col min="8" max="8" width="1.8515625" style="3" customWidth="1"/>
    <col min="9" max="9" width="12.28125" style="3" bestFit="1" customWidth="1"/>
  </cols>
  <sheetData>
    <row r="1" spans="1:9" ht="12.75">
      <c r="A1" s="51" t="s">
        <v>3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2"/>
      <c r="B2" s="2"/>
      <c r="C2" s="2"/>
      <c r="D2" s="4"/>
      <c r="E2" s="4"/>
      <c r="F2" s="4"/>
      <c r="G2" s="4"/>
      <c r="H2" s="4"/>
      <c r="I2" s="4"/>
    </row>
    <row r="3" spans="1:9" ht="52.5" customHeight="1">
      <c r="A3" s="50" t="s">
        <v>4</v>
      </c>
      <c r="B3" s="50"/>
      <c r="C3" s="50"/>
      <c r="D3" s="50"/>
      <c r="E3" s="50"/>
      <c r="F3" s="50"/>
      <c r="G3" s="50"/>
      <c r="H3" s="50"/>
      <c r="I3" s="50"/>
    </row>
    <row r="4" spans="1:9" ht="12.75">
      <c r="A4" s="2"/>
      <c r="B4" s="2"/>
      <c r="C4" s="2"/>
      <c r="D4" s="4"/>
      <c r="E4" s="4"/>
      <c r="F4" s="4"/>
      <c r="G4" s="4"/>
      <c r="H4" s="4"/>
      <c r="I4" s="4"/>
    </row>
    <row r="5" spans="1:9" ht="12.75">
      <c r="A5" s="51" t="s">
        <v>2</v>
      </c>
      <c r="B5" s="51"/>
      <c r="C5" s="51"/>
      <c r="D5" s="51"/>
      <c r="E5" s="51"/>
      <c r="F5" s="51"/>
      <c r="G5" s="51"/>
      <c r="H5" s="51"/>
      <c r="I5" s="51"/>
    </row>
    <row r="6" spans="1:9" ht="13.5" thickBot="1">
      <c r="A6" s="2"/>
      <c r="B6" s="2"/>
      <c r="C6" s="2"/>
      <c r="D6" s="4"/>
      <c r="E6" s="4"/>
      <c r="F6" s="4"/>
      <c r="G6" s="4"/>
      <c r="H6" s="4"/>
      <c r="I6" s="4"/>
    </row>
    <row r="7" spans="1:9" ht="12.75">
      <c r="A7" s="7"/>
      <c r="B7" s="37"/>
      <c r="C7" s="37"/>
      <c r="D7" s="30"/>
      <c r="E7" s="28" t="s">
        <v>5</v>
      </c>
      <c r="F7" s="29"/>
      <c r="G7" s="29" t="s">
        <v>7</v>
      </c>
      <c r="H7" s="29"/>
      <c r="I7" s="30" t="s">
        <v>9</v>
      </c>
    </row>
    <row r="8" spans="1:9" ht="13.5" thickBot="1">
      <c r="A8" s="42"/>
      <c r="B8" s="23"/>
      <c r="C8" s="23"/>
      <c r="D8" s="31"/>
      <c r="E8" s="33" t="s">
        <v>6</v>
      </c>
      <c r="F8" s="27"/>
      <c r="G8" s="27" t="s">
        <v>8</v>
      </c>
      <c r="H8" s="27"/>
      <c r="I8" s="32" t="s">
        <v>10</v>
      </c>
    </row>
    <row r="9" spans="1:9" ht="12.75">
      <c r="A9" s="43"/>
      <c r="B9" s="37"/>
      <c r="C9" s="37"/>
      <c r="D9" s="29"/>
      <c r="E9" s="29"/>
      <c r="F9" s="29"/>
      <c r="G9" s="29"/>
      <c r="H9" s="29"/>
      <c r="I9" s="30"/>
    </row>
    <row r="10" spans="1:9" ht="12.75">
      <c r="A10" s="18" t="s">
        <v>1</v>
      </c>
      <c r="B10" s="8"/>
      <c r="C10" s="8"/>
      <c r="D10" s="9"/>
      <c r="E10" s="9"/>
      <c r="F10" s="9"/>
      <c r="G10" s="9"/>
      <c r="H10" s="9"/>
      <c r="I10" s="10"/>
    </row>
    <row r="11" spans="1:9" ht="12.75">
      <c r="A11" s="44"/>
      <c r="B11" s="8" t="s">
        <v>11</v>
      </c>
      <c r="C11" s="8"/>
      <c r="D11" s="9"/>
      <c r="E11" s="9"/>
      <c r="F11" s="9"/>
      <c r="G11" s="9"/>
      <c r="H11" s="9"/>
      <c r="I11" s="10"/>
    </row>
    <row r="12" spans="1:9" ht="12.75">
      <c r="A12" s="44"/>
      <c r="B12" s="8"/>
      <c r="C12" s="8" t="s">
        <v>12</v>
      </c>
      <c r="D12" s="9"/>
      <c r="E12" s="11">
        <f>390034.63+38025.86</f>
        <v>428060.49</v>
      </c>
      <c r="F12" s="11"/>
      <c r="G12" s="11">
        <f>356240+40786.22</f>
        <v>397026.22</v>
      </c>
      <c r="H12" s="11"/>
      <c r="I12" s="12">
        <f>380690+36300</f>
        <v>416990</v>
      </c>
    </row>
    <row r="13" spans="1:9" ht="12.75">
      <c r="A13" s="44"/>
      <c r="B13" s="8"/>
      <c r="C13" s="8" t="s">
        <v>13</v>
      </c>
      <c r="D13" s="9"/>
      <c r="E13" s="6">
        <v>50251.05</v>
      </c>
      <c r="F13" s="6"/>
      <c r="G13" s="6">
        <v>65236.26</v>
      </c>
      <c r="H13" s="6"/>
      <c r="I13" s="13">
        <v>31681</v>
      </c>
    </row>
    <row r="14" spans="1:9" ht="12.75">
      <c r="A14" s="44"/>
      <c r="B14" s="8"/>
      <c r="C14" s="8" t="s">
        <v>14</v>
      </c>
      <c r="D14" s="9"/>
      <c r="E14" s="6">
        <v>0</v>
      </c>
      <c r="F14" s="6"/>
      <c r="G14" s="6">
        <v>0</v>
      </c>
      <c r="H14" s="6"/>
      <c r="I14" s="13">
        <v>0</v>
      </c>
    </row>
    <row r="15" spans="1:9" ht="12.75">
      <c r="A15" s="44"/>
      <c r="B15" s="8"/>
      <c r="C15" s="8" t="s">
        <v>15</v>
      </c>
      <c r="D15" s="9"/>
      <c r="E15" s="5">
        <f>85036.98+6115.77</f>
        <v>91152.75</v>
      </c>
      <c r="F15" s="6"/>
      <c r="G15" s="5">
        <f>73042.73+4993.81</f>
        <v>78036.54</v>
      </c>
      <c r="H15" s="5"/>
      <c r="I15" s="14">
        <f>64750+4800</f>
        <v>69550</v>
      </c>
    </row>
    <row r="16" spans="1:9" ht="12.75">
      <c r="A16" s="44"/>
      <c r="B16" s="8"/>
      <c r="C16" s="8"/>
      <c r="D16" s="15" t="s">
        <v>16</v>
      </c>
      <c r="E16" s="16">
        <f>SUM(E12:E15)</f>
        <v>569464.29</v>
      </c>
      <c r="F16" s="16"/>
      <c r="G16" s="16">
        <f>SUM(G12:G15)</f>
        <v>540299.02</v>
      </c>
      <c r="H16" s="16"/>
      <c r="I16" s="17">
        <f>SUM(I12:I15)</f>
        <v>518221</v>
      </c>
    </row>
    <row r="17" spans="1:9" ht="12.75">
      <c r="A17" s="44"/>
      <c r="B17" s="8"/>
      <c r="C17" s="8"/>
      <c r="D17" s="9"/>
      <c r="E17" s="6"/>
      <c r="F17" s="6"/>
      <c r="G17" s="9"/>
      <c r="H17" s="9"/>
      <c r="I17" s="10"/>
    </row>
    <row r="18" spans="1:9" ht="12.75">
      <c r="A18" s="44"/>
      <c r="B18" s="8" t="s">
        <v>17</v>
      </c>
      <c r="C18" s="8"/>
      <c r="D18" s="9"/>
      <c r="E18" s="9"/>
      <c r="F18" s="9"/>
      <c r="G18" s="9"/>
      <c r="H18" s="9"/>
      <c r="I18" s="10"/>
    </row>
    <row r="19" spans="1:9" ht="12.75">
      <c r="A19" s="44"/>
      <c r="B19" s="8"/>
      <c r="C19" s="8" t="s">
        <v>18</v>
      </c>
      <c r="D19" s="9"/>
      <c r="E19" s="11">
        <v>135963.64</v>
      </c>
      <c r="F19" s="9"/>
      <c r="G19" s="11">
        <v>182900</v>
      </c>
      <c r="H19" s="9"/>
      <c r="I19" s="12">
        <v>173000</v>
      </c>
    </row>
    <row r="20" spans="1:9" ht="12.75">
      <c r="A20" s="18"/>
      <c r="B20" s="19"/>
      <c r="C20" s="8" t="s">
        <v>19</v>
      </c>
      <c r="D20" s="20"/>
      <c r="E20" s="5">
        <f>335647.39+11214+27454.85+24000+19998.02+5813+22636.7</f>
        <v>446763.96</v>
      </c>
      <c r="F20" s="20"/>
      <c r="G20" s="5">
        <f>206539.49+13000+24500+24000+40000+6100+42146.2</f>
        <v>356285.69</v>
      </c>
      <c r="H20" s="20"/>
      <c r="I20" s="14">
        <f>213796+14000+19750+24000+40000+6100+42575</f>
        <v>360221</v>
      </c>
    </row>
    <row r="21" spans="1:9" ht="12.75">
      <c r="A21" s="18"/>
      <c r="B21" s="19"/>
      <c r="C21" s="8"/>
      <c r="D21" s="15" t="s">
        <v>16</v>
      </c>
      <c r="E21" s="16">
        <f>SUM(E19:E20)</f>
        <v>582727.6000000001</v>
      </c>
      <c r="F21" s="20"/>
      <c r="G21" s="16">
        <f>SUM(G19:G20)</f>
        <v>539185.69</v>
      </c>
      <c r="H21" s="20"/>
      <c r="I21" s="17">
        <f>SUM(I19:I20)</f>
        <v>533221</v>
      </c>
    </row>
    <row r="22" spans="1:9" ht="12.75">
      <c r="A22" s="18"/>
      <c r="B22" s="19"/>
      <c r="C22" s="8"/>
      <c r="D22" s="15"/>
      <c r="E22" s="16"/>
      <c r="F22" s="20"/>
      <c r="G22" s="16"/>
      <c r="H22" s="20"/>
      <c r="I22" s="17"/>
    </row>
    <row r="23" spans="1:9" ht="12.75">
      <c r="A23" s="18"/>
      <c r="B23" s="8" t="s">
        <v>20</v>
      </c>
      <c r="C23" s="8"/>
      <c r="D23" s="15"/>
      <c r="E23" s="16"/>
      <c r="F23" s="20"/>
      <c r="G23" s="16"/>
      <c r="H23" s="20"/>
      <c r="I23" s="17"/>
    </row>
    <row r="24" spans="1:9" ht="12.75">
      <c r="A24" s="18"/>
      <c r="B24" s="19"/>
      <c r="C24" s="8" t="s">
        <v>21</v>
      </c>
      <c r="D24" s="15"/>
      <c r="E24" s="11"/>
      <c r="F24" s="11"/>
      <c r="G24" s="11">
        <f>E25</f>
        <v>-13263.310000000056</v>
      </c>
      <c r="H24" s="11"/>
      <c r="I24" s="12">
        <f>G25</f>
        <v>-12149.979999999981</v>
      </c>
    </row>
    <row r="25" spans="1:9" ht="12.75">
      <c r="A25" s="18"/>
      <c r="B25" s="19"/>
      <c r="C25" s="8" t="s">
        <v>22</v>
      </c>
      <c r="D25" s="15"/>
      <c r="E25" s="11">
        <f>E24+E16-E21</f>
        <v>-13263.310000000056</v>
      </c>
      <c r="F25" s="11"/>
      <c r="G25" s="11">
        <f>G24+G16-G21</f>
        <v>-12149.979999999981</v>
      </c>
      <c r="H25" s="11"/>
      <c r="I25" s="12">
        <f>I24+I16-I21</f>
        <v>-27149.97999999998</v>
      </c>
    </row>
    <row r="26" spans="1:9" ht="12.75">
      <c r="A26" s="18"/>
      <c r="B26" s="19"/>
      <c r="C26" s="8"/>
      <c r="D26" s="15"/>
      <c r="E26" s="11"/>
      <c r="F26" s="11"/>
      <c r="G26" s="11"/>
      <c r="H26" s="11"/>
      <c r="I26" s="12"/>
    </row>
    <row r="27" spans="1:9" ht="12.75">
      <c r="A27" s="18"/>
      <c r="B27" s="8" t="s">
        <v>24</v>
      </c>
      <c r="C27" s="8"/>
      <c r="D27" s="15"/>
      <c r="E27" s="34"/>
      <c r="F27" s="34"/>
      <c r="G27" s="34"/>
      <c r="H27" s="34"/>
      <c r="I27" s="35"/>
    </row>
    <row r="28" spans="1:9" ht="13.5" thickBot="1">
      <c r="A28" s="21"/>
      <c r="B28" s="22"/>
      <c r="C28" s="23"/>
      <c r="D28" s="24"/>
      <c r="E28" s="25"/>
      <c r="F28" s="41"/>
      <c r="G28" s="25"/>
      <c r="H28" s="41"/>
      <c r="I28" s="26"/>
    </row>
    <row r="29" spans="1:9" ht="12.75">
      <c r="A29" s="7"/>
      <c r="B29" s="36"/>
      <c r="C29" s="37"/>
      <c r="D29" s="38"/>
      <c r="E29" s="39"/>
      <c r="F29" s="45"/>
      <c r="G29" s="39"/>
      <c r="H29" s="45"/>
      <c r="I29" s="40"/>
    </row>
    <row r="30" spans="1:9" ht="12.75">
      <c r="A30" s="18" t="s">
        <v>23</v>
      </c>
      <c r="B30" s="19"/>
      <c r="C30" s="8"/>
      <c r="D30" s="20"/>
      <c r="E30" s="6"/>
      <c r="F30" s="20"/>
      <c r="G30" s="20"/>
      <c r="H30" s="20"/>
      <c r="I30" s="46"/>
    </row>
    <row r="31" spans="1:9" ht="12.75">
      <c r="A31" s="18"/>
      <c r="B31" s="8" t="s">
        <v>11</v>
      </c>
      <c r="C31" s="8"/>
      <c r="D31" s="9"/>
      <c r="E31" s="6"/>
      <c r="F31" s="20"/>
      <c r="G31" s="20"/>
      <c r="H31" s="20"/>
      <c r="I31" s="46"/>
    </row>
    <row r="32" spans="1:9" ht="12.75">
      <c r="A32" s="18"/>
      <c r="B32" s="8"/>
      <c r="C32" s="8" t="s">
        <v>13</v>
      </c>
      <c r="D32" s="9"/>
      <c r="E32" s="11">
        <v>6314.5</v>
      </c>
      <c r="F32" s="11"/>
      <c r="G32" s="11">
        <v>6450</v>
      </c>
      <c r="H32" s="11"/>
      <c r="I32" s="12">
        <v>7000</v>
      </c>
    </row>
    <row r="33" spans="1:9" ht="12.75">
      <c r="A33" s="18"/>
      <c r="B33" s="8"/>
      <c r="C33" s="8" t="s">
        <v>15</v>
      </c>
      <c r="D33" s="9"/>
      <c r="E33" s="5">
        <v>0</v>
      </c>
      <c r="F33" s="6"/>
      <c r="G33" s="5">
        <v>0</v>
      </c>
      <c r="H33" s="6"/>
      <c r="I33" s="14">
        <v>0</v>
      </c>
    </row>
    <row r="34" spans="1:9" ht="12.75">
      <c r="A34" s="18"/>
      <c r="B34" s="8"/>
      <c r="C34" s="8"/>
      <c r="D34" s="15" t="s">
        <v>16</v>
      </c>
      <c r="E34" s="16">
        <f>SUM(E32:E33)</f>
        <v>6314.5</v>
      </c>
      <c r="F34" s="16">
        <f>SUM(F32:F33)</f>
        <v>0</v>
      </c>
      <c r="G34" s="16">
        <f>SUM(G32:G33)</f>
        <v>6450</v>
      </c>
      <c r="H34" s="16">
        <f>SUM(H32:H33)</f>
        <v>0</v>
      </c>
      <c r="I34" s="17">
        <f>SUM(I32:I33)</f>
        <v>7000</v>
      </c>
    </row>
    <row r="35" spans="1:9" ht="12.75">
      <c r="A35" s="18"/>
      <c r="B35" s="8"/>
      <c r="C35" s="8"/>
      <c r="D35" s="9"/>
      <c r="E35" s="6"/>
      <c r="F35" s="20"/>
      <c r="G35" s="20"/>
      <c r="H35" s="20"/>
      <c r="I35" s="46"/>
    </row>
    <row r="36" spans="1:9" ht="12.75">
      <c r="A36" s="18"/>
      <c r="B36" s="8" t="s">
        <v>17</v>
      </c>
      <c r="C36" s="8"/>
      <c r="D36" s="9"/>
      <c r="E36" s="6"/>
      <c r="F36" s="20"/>
      <c r="G36" s="20"/>
      <c r="H36" s="20"/>
      <c r="I36" s="46"/>
    </row>
    <row r="37" spans="1:9" ht="12.75">
      <c r="A37" s="18"/>
      <c r="B37" s="8"/>
      <c r="C37" s="8" t="s">
        <v>18</v>
      </c>
      <c r="D37" s="9"/>
      <c r="E37" s="11">
        <v>0</v>
      </c>
      <c r="F37" s="11"/>
      <c r="G37" s="11">
        <v>0</v>
      </c>
      <c r="H37" s="11"/>
      <c r="I37" s="12">
        <v>0</v>
      </c>
    </row>
    <row r="38" spans="1:9" ht="12.75">
      <c r="A38" s="18"/>
      <c r="B38" s="19"/>
      <c r="C38" s="8" t="s">
        <v>19</v>
      </c>
      <c r="D38" s="20"/>
      <c r="E38" s="5">
        <v>0</v>
      </c>
      <c r="F38" s="6"/>
      <c r="G38" s="5">
        <v>300</v>
      </c>
      <c r="H38" s="6"/>
      <c r="I38" s="14">
        <v>15300</v>
      </c>
    </row>
    <row r="39" spans="1:9" ht="12.75">
      <c r="A39" s="18"/>
      <c r="B39" s="19"/>
      <c r="C39" s="8"/>
      <c r="D39" s="15" t="s">
        <v>16</v>
      </c>
      <c r="E39" s="16">
        <f>SUM(E37:E38)</f>
        <v>0</v>
      </c>
      <c r="F39" s="16">
        <f>SUM(F37:F38)</f>
        <v>0</v>
      </c>
      <c r="G39" s="16">
        <f>SUM(G37:G38)</f>
        <v>300</v>
      </c>
      <c r="H39" s="16">
        <f>SUM(H37:H38)</f>
        <v>0</v>
      </c>
      <c r="I39" s="17">
        <f>SUM(I37:I38)</f>
        <v>15300</v>
      </c>
    </row>
    <row r="40" spans="1:9" ht="12.75">
      <c r="A40" s="44"/>
      <c r="B40" s="19"/>
      <c r="C40" s="8"/>
      <c r="D40" s="15"/>
      <c r="E40" s="20"/>
      <c r="F40" s="20"/>
      <c r="G40" s="20"/>
      <c r="H40" s="20"/>
      <c r="I40" s="46"/>
    </row>
    <row r="41" spans="1:9" ht="12.75">
      <c r="A41" s="44"/>
      <c r="B41" s="8" t="s">
        <v>20</v>
      </c>
      <c r="C41" s="8"/>
      <c r="D41" s="15"/>
      <c r="E41" s="9"/>
      <c r="F41" s="9"/>
      <c r="G41" s="9"/>
      <c r="H41" s="9"/>
      <c r="I41" s="10"/>
    </row>
    <row r="42" spans="1:9" ht="12.75">
      <c r="A42" s="18"/>
      <c r="B42" s="19"/>
      <c r="C42" s="8" t="s">
        <v>21</v>
      </c>
      <c r="D42" s="15"/>
      <c r="E42" s="11">
        <v>4843.62</v>
      </c>
      <c r="F42" s="11"/>
      <c r="G42" s="11">
        <f>E43</f>
        <v>11158.119999999999</v>
      </c>
      <c r="H42" s="11"/>
      <c r="I42" s="12">
        <f>G43</f>
        <v>17308.12</v>
      </c>
    </row>
    <row r="43" spans="1:9" ht="12.75">
      <c r="A43" s="44"/>
      <c r="B43" s="19"/>
      <c r="C43" s="8" t="s">
        <v>22</v>
      </c>
      <c r="D43" s="15"/>
      <c r="E43" s="11">
        <f>E42+E34-E39</f>
        <v>11158.119999999999</v>
      </c>
      <c r="F43" s="11"/>
      <c r="G43" s="11">
        <f>G42+G34-G39</f>
        <v>17308.12</v>
      </c>
      <c r="H43" s="11"/>
      <c r="I43" s="12">
        <f>I42+I34-I39</f>
        <v>9008.119999999999</v>
      </c>
    </row>
    <row r="44" spans="1:9" ht="12.75">
      <c r="A44" s="44" t="s">
        <v>0</v>
      </c>
      <c r="B44" s="19" t="s">
        <v>0</v>
      </c>
      <c r="C44" s="8"/>
      <c r="D44" s="20"/>
      <c r="E44" s="20" t="s">
        <v>0</v>
      </c>
      <c r="F44" s="20"/>
      <c r="G44" s="20"/>
      <c r="H44" s="20"/>
      <c r="I44" s="46"/>
    </row>
    <row r="45" spans="1:9" ht="12.75">
      <c r="A45" s="44"/>
      <c r="B45" s="8" t="s">
        <v>24</v>
      </c>
      <c r="C45" s="8"/>
      <c r="D45" s="20"/>
      <c r="E45" s="47">
        <v>0</v>
      </c>
      <c r="F45" s="47"/>
      <c r="G45" s="47">
        <v>0</v>
      </c>
      <c r="H45" s="47"/>
      <c r="I45" s="48">
        <v>0</v>
      </c>
    </row>
    <row r="46" spans="1:9" ht="13.5" thickBot="1">
      <c r="A46" s="42"/>
      <c r="B46" s="22"/>
      <c r="C46" s="23"/>
      <c r="D46" s="41"/>
      <c r="E46" s="41"/>
      <c r="F46" s="41"/>
      <c r="G46" s="41"/>
      <c r="H46" s="41"/>
      <c r="I46" s="49"/>
    </row>
    <row r="47" spans="1:9" ht="12.75">
      <c r="A47" s="2"/>
      <c r="B47" s="1"/>
      <c r="C47" s="2"/>
      <c r="D47" s="4"/>
      <c r="E47" s="4"/>
      <c r="F47" s="4"/>
      <c r="G47" s="4"/>
      <c r="H47" s="4"/>
      <c r="I47" s="4"/>
    </row>
    <row r="48" spans="1:9" ht="12.75">
      <c r="A48" s="2"/>
      <c r="B48" s="2"/>
      <c r="C48" s="2"/>
      <c r="D48" s="4"/>
      <c r="E48" s="4"/>
      <c r="F48" s="4"/>
      <c r="G48" s="4"/>
      <c r="H48" s="4"/>
      <c r="I48" s="4"/>
    </row>
    <row r="49" spans="1:9" ht="12.75">
      <c r="A49" s="2"/>
      <c r="B49" s="2"/>
      <c r="C49" s="2"/>
      <c r="D49" s="4"/>
      <c r="E49" s="4"/>
      <c r="F49" s="4"/>
      <c r="G49" s="4"/>
      <c r="H49" s="4"/>
      <c r="I49" s="4"/>
    </row>
    <row r="50" spans="1:9" ht="12.75">
      <c r="A50" s="2"/>
      <c r="B50" s="2"/>
      <c r="C50" s="2"/>
      <c r="D50" s="4"/>
      <c r="E50" s="4"/>
      <c r="F50" s="4"/>
      <c r="G50" s="4"/>
      <c r="H50" s="4"/>
      <c r="I50" s="4"/>
    </row>
    <row r="51" spans="1:9" ht="12.75">
      <c r="A51" s="2"/>
      <c r="B51" s="2"/>
      <c r="C51" s="2"/>
      <c r="D51" s="4"/>
      <c r="E51" s="4"/>
      <c r="F51" s="4"/>
      <c r="G51" s="4"/>
      <c r="H51" s="4"/>
      <c r="I51" s="4"/>
    </row>
    <row r="52" ht="12.75">
      <c r="D52" s="4"/>
    </row>
    <row r="53" ht="12.75">
      <c r="D53" s="4"/>
    </row>
  </sheetData>
  <sheetProtection/>
  <mergeCells count="3">
    <mergeCell ref="A3:I3"/>
    <mergeCell ref="A1:I1"/>
    <mergeCell ref="A5:I5"/>
  </mergeCells>
  <printOptions horizontalCentered="1"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Townsend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 Jordan</dc:creator>
  <cp:keywords/>
  <dc:description/>
  <cp:lastModifiedBy>Becky Smeltzer</cp:lastModifiedBy>
  <cp:lastPrinted>2010-10-18T17:18:41Z</cp:lastPrinted>
  <dcterms:created xsi:type="dcterms:W3CDTF">2009-04-29T15:52:38Z</dcterms:created>
  <dcterms:modified xsi:type="dcterms:W3CDTF">2010-10-18T17:23:28Z</dcterms:modified>
  <cp:category/>
  <cp:version/>
  <cp:contentType/>
  <cp:contentStatus/>
</cp:coreProperties>
</file>